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00"/>
  </bookViews>
  <sheets>
    <sheet name="TKHTRL" sheetId="2" r:id="rId1"/>
  </sheets>
  <definedNames>
    <definedName name="_xlnm.Print_Titles" localSheetId="0">TKHTRL!$8:$10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<sst xmlns="http://schemas.openxmlformats.org/spreadsheetml/2006/main" count="100" uniqueCount="68">
  <si>
    <t/>
  </si>
  <si>
    <t>CỘNG HÒA XÃ HỘI CHỦ NGHĨA VIỆT NAM</t>
  </si>
  <si>
    <t>THCS TRÀNG AN</t>
  </si>
  <si>
    <t>Độc lập - Tự do - Hạnh phúc</t>
  </si>
  <si>
    <t xml:space="preserve">THỐNG KÊ ĐÁNH GIÁ KẾT QUẢ HỌC TẬP, RÈN LUYỆN </t>
  </si>
  <si>
    <t>HỌC KỲ II - NĂM HỌC: 2024-2025</t>
  </si>
  <si>
    <t>STT</t>
  </si>
  <si>
    <t>Lớp</t>
  </si>
  <si>
    <t>GV chủ nhiệm</t>
  </si>
  <si>
    <t>Tổng số HS (*)</t>
  </si>
  <si>
    <t>Học tập</t>
  </si>
  <si>
    <t>Rèn luyện</t>
  </si>
  <si>
    <t>Khen thưởng cuối năm</t>
  </si>
  <si>
    <t>Tốt</t>
  </si>
  <si>
    <t xml:space="preserve"> Khá</t>
  </si>
  <si>
    <t>Đạt</t>
  </si>
  <si>
    <t>Chưa đạt</t>
  </si>
  <si>
    <t>Chưa đánh giá</t>
  </si>
  <si>
    <t>Miễn giảm</t>
  </si>
  <si>
    <t xml:space="preserve"> Tốt</t>
  </si>
  <si>
    <t>Học sinh Xuất sắc</t>
  </si>
  <si>
    <t>Học sinh Giỏi</t>
  </si>
  <si>
    <t>SL</t>
  </si>
  <si>
    <t>%</t>
  </si>
  <si>
    <t>Toàn trường</t>
  </si>
  <si>
    <t>Khối 6</t>
  </si>
  <si>
    <t>1.1</t>
  </si>
  <si>
    <t>6A1</t>
  </si>
  <si>
    <t>Trần Thị Hải Hà</t>
  </si>
  <si>
    <t>1.2</t>
  </si>
  <si>
    <t>6A2</t>
  </si>
  <si>
    <t>Lương Thị Lệ Trang</t>
  </si>
  <si>
    <t>1.3</t>
  </si>
  <si>
    <t>6A3</t>
  </si>
  <si>
    <t>Phạm Thị Thanh Nhàn</t>
  </si>
  <si>
    <t>Khối 7</t>
  </si>
  <si>
    <t>2.1</t>
  </si>
  <si>
    <t>7B1</t>
  </si>
  <si>
    <t>Nguyễn Thị Hồng Lê</t>
  </si>
  <si>
    <t>2.2</t>
  </si>
  <si>
    <t>7B2</t>
  </si>
  <si>
    <t>Dương Thanh Huyền</t>
  </si>
  <si>
    <t>2.3</t>
  </si>
  <si>
    <t>7B3</t>
  </si>
  <si>
    <t>Nguyễn Thị Hùy</t>
  </si>
  <si>
    <t>Khối 8</t>
  </si>
  <si>
    <t>3.1</t>
  </si>
  <si>
    <t>8C1</t>
  </si>
  <si>
    <t>Lê Hương Thảo</t>
  </si>
  <si>
    <t>3.2</t>
  </si>
  <si>
    <t>8C2</t>
  </si>
  <si>
    <t>Trần Thị Hà</t>
  </si>
  <si>
    <t>3.3</t>
  </si>
  <si>
    <t>8C3</t>
  </si>
  <si>
    <t>Dương Thị Hiền</t>
  </si>
  <si>
    <t>Khối 9</t>
  </si>
  <si>
    <t>4.1</t>
  </si>
  <si>
    <t>9D1</t>
  </si>
  <si>
    <t>Nguyễn Hải Yến</t>
  </si>
  <si>
    <t>4.2</t>
  </si>
  <si>
    <t>9D2</t>
  </si>
  <si>
    <t>Trần Thị Liên</t>
  </si>
  <si>
    <t>4.3</t>
  </si>
  <si>
    <t>9D3</t>
  </si>
  <si>
    <t>Võ Thị Thuý Hường</t>
  </si>
  <si>
    <t>Tỉnh Quảng Ninh, ngày 17 tháng 6 năm 2025</t>
  </si>
  <si>
    <t>HIỆU TRƯỞNG</t>
  </si>
  <si>
    <t>Nguyễn Thị Oanh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</si>
</sst>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4">
    <font>
      <sz val="11"/>
      <color indexed="8"/>
      <name val="Calibri"/>
      <charset val="134"/>
    </font>
    <font>
      <sz val="11"/>
      <color indexed="8"/>
      <name val="Times New Roman"/>
      <charset val="134"/>
    </font>
    <font>
      <b/>
      <sz val="11"/>
      <color indexed="8"/>
      <name val="Times New Roman"/>
      <charset val="134"/>
    </font>
    <font>
      <b/>
      <u/>
      <sz val="11"/>
      <color indexed="8"/>
      <name val="Times New Roman"/>
      <charset val="134"/>
    </font>
    <font>
      <i/>
      <sz val="11"/>
      <color indexed="8"/>
      <name val="Times New Roman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indexed="10"/>
      <name val="Calibri"/>
      <charset val="134"/>
    </font>
    <font>
      <b/>
      <sz val="18"/>
      <color indexed="56"/>
      <name val="Cambria"/>
      <charset val="134"/>
    </font>
    <font>
      <i/>
      <sz val="11"/>
      <color indexed="23"/>
      <name val="Calibri"/>
      <charset val="134"/>
    </font>
    <font>
      <b/>
      <sz val="15"/>
      <color indexed="56"/>
      <name val="Calibri"/>
      <charset val="134"/>
    </font>
    <font>
      <b/>
      <sz val="13"/>
      <color indexed="56"/>
      <name val="Calibri"/>
      <charset val="134"/>
    </font>
    <font>
      <b/>
      <sz val="11"/>
      <color indexed="56"/>
      <name val="Calibri"/>
      <charset val="134"/>
    </font>
    <font>
      <sz val="11"/>
      <color indexed="62"/>
      <name val="Calibri"/>
      <charset val="134"/>
    </font>
    <font>
      <b/>
      <sz val="11"/>
      <color indexed="63"/>
      <name val="Calibri"/>
      <charset val="134"/>
    </font>
    <font>
      <b/>
      <sz val="11"/>
      <color indexed="52"/>
      <name val="Calibri"/>
      <charset val="134"/>
    </font>
    <font>
      <b/>
      <sz val="11"/>
      <color indexed="9"/>
      <name val="Calibri"/>
      <charset val="134"/>
    </font>
    <font>
      <sz val="11"/>
      <color indexed="52"/>
      <name val="Calibri"/>
      <charset val="134"/>
    </font>
    <font>
      <b/>
      <sz val="11"/>
      <color indexed="8"/>
      <name val="Calibri"/>
      <charset val="134"/>
    </font>
    <font>
      <sz val="11"/>
      <color indexed="17"/>
      <name val="Calibri"/>
      <charset val="134"/>
    </font>
    <font>
      <sz val="11"/>
      <color indexed="20"/>
      <name val="Calibri"/>
      <charset val="134"/>
    </font>
    <font>
      <sz val="11"/>
      <color indexed="60"/>
      <name val="Calibri"/>
      <charset val="134"/>
    </font>
    <font>
      <sz val="11"/>
      <color indexed="9"/>
      <name val="Calibri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55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6"/>
    <xf numFmtId="0" fontId="8" fillId="0" borderId="0"/>
    <xf numFmtId="0" fontId="9" fillId="0" borderId="0"/>
    <xf numFmtId="0" fontId="10" fillId="0" borderId="0"/>
    <xf numFmtId="0" fontId="11" fillId="0" borderId="47"/>
    <xf numFmtId="0" fontId="12" fillId="0" borderId="48"/>
    <xf numFmtId="0" fontId="13" fillId="0" borderId="49"/>
    <xf numFmtId="0" fontId="13" fillId="0" borderId="0"/>
    <xf numFmtId="0" fontId="14" fillId="4" borderId="50"/>
    <xf numFmtId="0" fontId="15" fillId="5" borderId="51"/>
    <xf numFmtId="0" fontId="16" fillId="5" borderId="50"/>
    <xf numFmtId="0" fontId="17" fillId="6" borderId="52"/>
    <xf numFmtId="0" fontId="18" fillId="0" borderId="53"/>
    <xf numFmtId="0" fontId="19" fillId="0" borderId="54"/>
    <xf numFmtId="0" fontId="20" fillId="7" borderId="0"/>
    <xf numFmtId="0" fontId="21" fillId="8" borderId="0"/>
    <xf numFmtId="0" fontId="22" fillId="9" borderId="0"/>
    <xf numFmtId="0" fontId="23" fillId="10" borderId="0"/>
    <xf numFmtId="0" fontId="0" fillId="11" borderId="0"/>
    <xf numFmtId="0" fontId="0" fillId="12" borderId="0"/>
    <xf numFmtId="0" fontId="23" fillId="13" borderId="0"/>
    <xf numFmtId="0" fontId="23" fillId="14" borderId="0"/>
    <xf numFmtId="0" fontId="0" fillId="8" borderId="0"/>
    <xf numFmtId="0" fontId="0" fillId="15" borderId="0"/>
    <xf numFmtId="0" fontId="23" fillId="15" borderId="0"/>
    <xf numFmtId="0" fontId="23" fillId="16" borderId="0"/>
    <xf numFmtId="0" fontId="0" fillId="7" borderId="0"/>
    <xf numFmtId="0" fontId="0" fillId="17" borderId="0"/>
    <xf numFmtId="0" fontId="23" fillId="17" borderId="0"/>
    <xf numFmtId="0" fontId="23" fillId="18" borderId="0"/>
    <xf numFmtId="0" fontId="0" fillId="19" borderId="0"/>
    <xf numFmtId="0" fontId="0" fillId="19" borderId="0"/>
    <xf numFmtId="0" fontId="23" fillId="18" borderId="0"/>
    <xf numFmtId="0" fontId="23" fillId="20" borderId="0"/>
    <xf numFmtId="0" fontId="0" fillId="21" borderId="0"/>
    <xf numFmtId="0" fontId="0" fillId="12" borderId="0"/>
    <xf numFmtId="0" fontId="23" fillId="20" borderId="0"/>
    <xf numFmtId="0" fontId="23" fillId="22" borderId="0"/>
    <xf numFmtId="0" fontId="0" fillId="4" borderId="0"/>
    <xf numFmtId="0" fontId="0" fillId="23" borderId="0"/>
    <xf numFmtId="0" fontId="23" fillId="24" borderId="0"/>
  </cellStyleXfs>
  <cellXfs count="74">
    <xf numFmtId="0" fontId="0" fillId="0" borderId="0" xfId="0" applyNumberFormat="1" applyFont="1" applyFill="1" applyBorder="1" applyProtection="1"/>
    <xf numFmtId="0" fontId="1" fillId="0" borderId="0" xfId="0" applyNumberFormat="1" applyFont="1" applyFill="1" applyBorder="1" applyProtection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2" fillId="0" borderId="14" xfId="0" applyNumberFormat="1" applyFont="1" applyFill="1" applyBorder="1" applyAlignment="1" applyProtection="1">
      <alignment horizontal="center" vertical="center"/>
    </xf>
    <xf numFmtId="0" fontId="2" fillId="0" borderId="15" xfId="0" applyNumberFormat="1" applyFont="1" applyFill="1" applyBorder="1" applyAlignment="1" applyProtection="1">
      <alignment horizontal="center" vertical="center" shrinkToFit="1"/>
    </xf>
    <xf numFmtId="0" fontId="2" fillId="0" borderId="16" xfId="0" applyNumberFormat="1" applyFont="1" applyFill="1" applyBorder="1" applyAlignment="1" applyProtection="1">
      <alignment horizontal="center" vertical="center"/>
    </xf>
    <xf numFmtId="0" fontId="2" fillId="0" borderId="17" xfId="0" applyNumberFormat="1" applyFont="1" applyFill="1" applyBorder="1" applyAlignment="1" applyProtection="1">
      <alignment horizontal="center" vertical="center" wrapText="1"/>
    </xf>
    <xf numFmtId="0" fontId="2" fillId="0" borderId="15" xfId="0" applyNumberFormat="1" applyFont="1" applyFill="1" applyBorder="1" applyAlignment="1" applyProtection="1">
      <alignment horizontal="center" vertical="center"/>
    </xf>
    <xf numFmtId="0" fontId="2" fillId="0" borderId="14" xfId="0" applyNumberFormat="1" applyFont="1" applyFill="1" applyBorder="1" applyAlignment="1" applyProtection="1">
      <alignment horizontal="right" vertical="center"/>
    </xf>
    <xf numFmtId="0" fontId="2" fillId="0" borderId="15" xfId="0" applyNumberFormat="1" applyFont="1" applyFill="1" applyBorder="1" applyAlignment="1" applyProtection="1">
      <alignment horizontal="left" vertical="center" shrinkToFit="1"/>
    </xf>
    <xf numFmtId="0" fontId="2" fillId="0" borderId="18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right" vertical="center"/>
    </xf>
    <xf numFmtId="0" fontId="1" fillId="0" borderId="7" xfId="0" applyNumberFormat="1" applyFont="1" applyFill="1" applyBorder="1" applyAlignment="1" applyProtection="1">
      <alignment horizontal="left" vertical="center" wrapText="1" shrinkToFit="1"/>
    </xf>
    <xf numFmtId="0" fontId="1" fillId="2" borderId="19" xfId="0" applyNumberFormat="1" applyFont="1" applyFill="1" applyBorder="1" applyAlignment="1" applyProtection="1">
      <alignment horizontal="center" vertical="center"/>
    </xf>
    <xf numFmtId="0" fontId="1" fillId="2" borderId="9" xfId="0" applyNumberFormat="1" applyFont="1" applyFill="1" applyBorder="1" applyAlignment="1" applyProtection="1">
      <alignment horizontal="center" vertical="center"/>
    </xf>
    <xf numFmtId="0" fontId="1" fillId="2" borderId="7" xfId="0" applyNumberFormat="1" applyFont="1" applyFill="1" applyBorder="1" applyAlignment="1" applyProtection="1">
      <alignment horizontal="center" vertical="center"/>
    </xf>
    <xf numFmtId="0" fontId="1" fillId="0" borderId="20" xfId="0" applyNumberFormat="1" applyFont="1" applyFill="1" applyBorder="1" applyAlignment="1" applyProtection="1">
      <alignment horizontal="right" vertical="center"/>
    </xf>
    <xf numFmtId="0" fontId="1" fillId="0" borderId="21" xfId="0" applyNumberFormat="1" applyFont="1" applyFill="1" applyBorder="1" applyAlignment="1" applyProtection="1">
      <alignment horizontal="left" vertical="center" wrapText="1" shrinkToFit="1"/>
    </xf>
    <xf numFmtId="0" fontId="1" fillId="2" borderId="22" xfId="0" applyNumberFormat="1" applyFont="1" applyFill="1" applyBorder="1" applyAlignment="1" applyProtection="1">
      <alignment horizontal="center" vertical="center"/>
    </xf>
    <xf numFmtId="0" fontId="1" fillId="2" borderId="23" xfId="0" applyNumberFormat="1" applyFont="1" applyFill="1" applyBorder="1" applyAlignment="1" applyProtection="1">
      <alignment horizontal="center" vertical="center"/>
    </xf>
    <xf numFmtId="0" fontId="1" fillId="2" borderId="2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2" fillId="0" borderId="24" xfId="0" applyNumberFormat="1" applyFont="1" applyFill="1" applyBorder="1" applyAlignment="1" applyProtection="1">
      <alignment horizontal="center" vertical="center"/>
    </xf>
    <xf numFmtId="0" fontId="2" fillId="0" borderId="19" xfId="0" applyNumberFormat="1" applyFont="1" applyFill="1" applyBorder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>
      <alignment horizontal="center" vertical="center"/>
    </xf>
    <xf numFmtId="0" fontId="2" fillId="0" borderId="25" xfId="0" applyNumberFormat="1" applyFont="1" applyFill="1" applyBorder="1" applyAlignment="1" applyProtection="1">
      <alignment horizontal="center" vertical="center"/>
    </xf>
    <xf numFmtId="0" fontId="2" fillId="0" borderId="26" xfId="0" applyNumberFormat="1" applyFont="1" applyFill="1" applyBorder="1" applyAlignment="1" applyProtection="1">
      <alignment horizontal="center" vertical="center"/>
    </xf>
    <xf numFmtId="0" fontId="2" fillId="0" borderId="27" xfId="0" applyNumberFormat="1" applyFont="1" applyFill="1" applyBorder="1" applyAlignment="1" applyProtection="1">
      <alignment horizontal="center" vertical="center"/>
    </xf>
    <xf numFmtId="0" fontId="2" fillId="0" borderId="28" xfId="0" applyNumberFormat="1" applyFont="1" applyFill="1" applyBorder="1" applyAlignment="1" applyProtection="1">
      <alignment horizontal="center" vertical="center"/>
    </xf>
    <xf numFmtId="0" fontId="2" fillId="0" borderId="29" xfId="0" applyNumberFormat="1" applyFont="1" applyFill="1" applyBorder="1" applyAlignment="1" applyProtection="1">
      <alignment horizontal="center" vertical="center"/>
    </xf>
    <xf numFmtId="0" fontId="2" fillId="0" borderId="30" xfId="0" applyNumberFormat="1" applyFont="1" applyFill="1" applyBorder="1" applyAlignment="1" applyProtection="1">
      <alignment horizontal="center" vertical="center"/>
    </xf>
    <xf numFmtId="0" fontId="2" fillId="0" borderId="31" xfId="0" applyNumberFormat="1" applyFont="1" applyFill="1" applyBorder="1" applyAlignment="1" applyProtection="1">
      <alignment horizontal="center" vertical="center"/>
    </xf>
    <xf numFmtId="0" fontId="2" fillId="0" borderId="32" xfId="0" applyNumberFormat="1" applyFont="1" applyFill="1" applyBorder="1" applyAlignment="1" applyProtection="1">
      <alignment horizontal="center" vertical="center"/>
    </xf>
    <xf numFmtId="0" fontId="1" fillId="2" borderId="33" xfId="0" applyNumberFormat="1" applyFont="1" applyFill="1" applyBorder="1" applyAlignment="1" applyProtection="1">
      <alignment horizontal="center" vertical="center"/>
    </xf>
    <xf numFmtId="0" fontId="1" fillId="2" borderId="8" xfId="0" applyNumberFormat="1" applyFont="1" applyFill="1" applyBorder="1" applyAlignment="1" applyProtection="1">
      <alignment horizontal="center" vertical="center"/>
    </xf>
    <xf numFmtId="0" fontId="1" fillId="2" borderId="34" xfId="0" applyNumberFormat="1" applyFont="1" applyFill="1" applyBorder="1" applyAlignment="1" applyProtection="1">
      <alignment horizontal="center" vertical="center"/>
    </xf>
    <xf numFmtId="0" fontId="1" fillId="2" borderId="35" xfId="0" applyNumberFormat="1" applyFont="1" applyFill="1" applyBorder="1" applyAlignment="1" applyProtection="1">
      <alignment horizontal="center" vertical="center"/>
    </xf>
    <xf numFmtId="0" fontId="2" fillId="0" borderId="33" xfId="0" applyNumberFormat="1" applyFont="1" applyFill="1" applyBorder="1" applyAlignment="1" applyProtection="1">
      <alignment horizontal="center" vertical="center"/>
    </xf>
    <xf numFmtId="0" fontId="2" fillId="0" borderId="36" xfId="0" applyNumberFormat="1" applyFont="1" applyFill="1" applyBorder="1" applyAlignment="1" applyProtection="1">
      <alignment horizontal="center" vertical="center"/>
    </xf>
    <xf numFmtId="0" fontId="2" fillId="0" borderId="37" xfId="0" applyNumberFormat="1" applyFont="1" applyFill="1" applyBorder="1" applyAlignment="1" applyProtection="1">
      <alignment horizontal="center" vertical="center"/>
    </xf>
    <xf numFmtId="0" fontId="2" fillId="0" borderId="38" xfId="0" applyNumberFormat="1" applyFont="1" applyFill="1" applyBorder="1" applyAlignment="1" applyProtection="1">
      <alignment horizontal="center" vertical="center"/>
    </xf>
    <xf numFmtId="0" fontId="2" fillId="0" borderId="39" xfId="0" applyNumberFormat="1" applyFont="1" applyFill="1" applyBorder="1" applyAlignment="1" applyProtection="1">
      <alignment horizontal="center" vertical="center"/>
    </xf>
    <xf numFmtId="0" fontId="2" fillId="0" borderId="40" xfId="0" applyNumberFormat="1" applyFont="1" applyFill="1" applyBorder="1" applyAlignment="1" applyProtection="1">
      <alignment horizontal="center" vertical="center"/>
    </xf>
    <xf numFmtId="0" fontId="2" fillId="0" borderId="41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42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horizontal="center" vertical="center"/>
    </xf>
    <xf numFmtId="0" fontId="2" fillId="0" borderId="43" xfId="0" applyNumberFormat="1" applyFont="1" applyFill="1" applyBorder="1" applyAlignment="1" applyProtection="1">
      <alignment horizontal="center" vertical="center"/>
    </xf>
    <xf numFmtId="0" fontId="2" fillId="0" borderId="17" xfId="0" applyNumberFormat="1" applyFont="1" applyFill="1" applyBorder="1" applyAlignment="1" applyProtection="1">
      <alignment horizontal="center" vertical="center"/>
    </xf>
    <xf numFmtId="0" fontId="1" fillId="2" borderId="44" xfId="0" applyNumberFormat="1" applyFont="1" applyFill="1" applyBorder="1" applyAlignment="1" applyProtection="1">
      <alignment horizontal="center" vertical="center"/>
    </xf>
    <xf numFmtId="0" fontId="1" fillId="2" borderId="45" xfId="0" applyNumberFormat="1" applyFont="1" applyFill="1" applyBorder="1" applyAlignment="1" applyProtection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 autoPageBreaks="0"/>
  </sheetPr>
  <dimension ref="A1:AF55"/>
  <sheetViews>
    <sheetView tabSelected="1" workbookViewId="0">
      <selection activeCell="Y33" sqref="Y33"/>
    </sheetView>
  </sheetViews>
  <sheetFormatPr defaultColWidth="9" defaultRowHeight="15"/>
  <cols>
    <col min="1" max="1" width="5" style="1" customWidth="1"/>
    <col min="2" max="2" width="17.5714285714286" style="1" customWidth="1"/>
    <col min="3" max="3" width="20.7142857142857" style="1" customWidth="1"/>
    <col min="4" max="12" width="6.28571428571429" style="1" customWidth="1"/>
    <col min="13" max="16" width="7.28571428571429" style="1" customWidth="1"/>
    <col min="17" max="24" width="6.28571428571429" style="1" customWidth="1"/>
    <col min="25" max="26" width="7.14285714285714" style="1" customWidth="1"/>
    <col min="27" max="27" width="6.28571428571429" style="1" customWidth="1"/>
    <col min="28" max="28" width="6" style="1" customWidth="1"/>
    <col min="29" max="31" width="6.28571428571429" style="1" hidden="1" customWidth="1"/>
    <col min="32" max="32" width="0.142857142857143" style="1" hidden="1" customWidth="1"/>
    <col min="33" max="38" width="9.28571428571429" style="1" customWidth="1"/>
    <col min="39" max="16384" width="9.14285714285714" style="1" customWidth="1"/>
  </cols>
  <sheetData>
    <row r="1" customHeight="1" spans="1:1">
      <c r="A1" s="1" t="s">
        <v>0</v>
      </c>
    </row>
    <row r="2" customHeight="1" spans="1:32">
      <c r="A2" s="2" t="s">
        <v>0</v>
      </c>
      <c r="B2" s="2"/>
      <c r="C2" s="2"/>
      <c r="D2" s="2"/>
      <c r="E2" s="2"/>
      <c r="F2" s="2"/>
      <c r="G2" s="2"/>
      <c r="H2" s="2"/>
      <c r="I2" s="2" t="s">
        <v>1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customHeight="1" spans="1:32">
      <c r="A3" s="3" t="s">
        <v>2</v>
      </c>
      <c r="B3" s="3"/>
      <c r="C3" s="3"/>
      <c r="D3" s="3"/>
      <c r="E3" s="3"/>
      <c r="F3" s="3"/>
      <c r="G3" s="3"/>
      <c r="H3" s="3"/>
      <c r="I3" s="3" t="s">
        <v>3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ht="10.9" customHeight="1" spans="1:32">
      <c r="A4" s="4"/>
      <c r="B4" s="5"/>
      <c r="C4" s="6"/>
      <c r="D4" s="7"/>
      <c r="E4" s="8"/>
      <c r="F4" s="8"/>
      <c r="G4" s="8"/>
      <c r="H4" s="8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</row>
    <row r="5" customHeight="1" spans="1:32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customHeight="1" spans="1:32">
      <c r="A6" s="2" t="s">
        <v>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customHeight="1" spans="1:32">
      <c r="A7" s="2"/>
      <c r="B7" s="9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customHeight="1" spans="1:32">
      <c r="A8" s="10" t="s">
        <v>6</v>
      </c>
      <c r="B8" s="11" t="s">
        <v>7</v>
      </c>
      <c r="C8" s="11" t="s">
        <v>8</v>
      </c>
      <c r="D8" s="12" t="s">
        <v>9</v>
      </c>
      <c r="E8" s="13" t="s">
        <v>10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45"/>
      <c r="Q8" s="13" t="s">
        <v>11</v>
      </c>
      <c r="R8" s="14"/>
      <c r="S8" s="14"/>
      <c r="T8" s="14"/>
      <c r="U8" s="14"/>
      <c r="V8" s="14"/>
      <c r="W8" s="14"/>
      <c r="X8" s="14"/>
      <c r="Y8" s="14"/>
      <c r="Z8" s="14"/>
      <c r="AA8" s="14"/>
      <c r="AB8" s="62"/>
      <c r="AC8" s="63" t="s">
        <v>12</v>
      </c>
      <c r="AD8" s="64"/>
      <c r="AE8" s="64"/>
      <c r="AF8" s="65"/>
    </row>
    <row r="9" ht="31.9" customHeight="1" spans="1:32">
      <c r="A9" s="15"/>
      <c r="B9" s="16"/>
      <c r="C9" s="16"/>
      <c r="D9" s="17"/>
      <c r="E9" s="18" t="s">
        <v>13</v>
      </c>
      <c r="F9" s="19"/>
      <c r="G9" s="19" t="s">
        <v>14</v>
      </c>
      <c r="H9" s="19"/>
      <c r="I9" s="19" t="s">
        <v>15</v>
      </c>
      <c r="J9" s="19"/>
      <c r="K9" s="19" t="s">
        <v>16</v>
      </c>
      <c r="L9" s="46"/>
      <c r="M9" s="19" t="s">
        <v>17</v>
      </c>
      <c r="N9" s="19"/>
      <c r="O9" s="19" t="s">
        <v>18</v>
      </c>
      <c r="P9" s="47"/>
      <c r="Q9" s="60" t="s">
        <v>19</v>
      </c>
      <c r="R9" s="19"/>
      <c r="S9" s="19" t="s">
        <v>14</v>
      </c>
      <c r="T9" s="19"/>
      <c r="U9" s="19" t="s">
        <v>15</v>
      </c>
      <c r="V9" s="19"/>
      <c r="W9" s="46" t="s">
        <v>16</v>
      </c>
      <c r="X9" s="60"/>
      <c r="Y9" s="46" t="s">
        <v>17</v>
      </c>
      <c r="Z9" s="60"/>
      <c r="AA9" s="46" t="s">
        <v>18</v>
      </c>
      <c r="AB9" s="66"/>
      <c r="AC9" s="67" t="s">
        <v>20</v>
      </c>
      <c r="AD9" s="16"/>
      <c r="AE9" s="16" t="s">
        <v>21</v>
      </c>
      <c r="AF9" s="17"/>
    </row>
    <row r="10" customHeight="1" spans="1:32">
      <c r="A10" s="20"/>
      <c r="B10" s="21"/>
      <c r="C10" s="21"/>
      <c r="D10" s="22"/>
      <c r="E10" s="23" t="s">
        <v>22</v>
      </c>
      <c r="F10" s="24" t="s">
        <v>23</v>
      </c>
      <c r="G10" s="24" t="s">
        <v>22</v>
      </c>
      <c r="H10" s="24" t="s">
        <v>23</v>
      </c>
      <c r="I10" s="24" t="s">
        <v>22</v>
      </c>
      <c r="J10" s="24" t="s">
        <v>23</v>
      </c>
      <c r="K10" s="24" t="s">
        <v>22</v>
      </c>
      <c r="L10" s="48" t="s">
        <v>23</v>
      </c>
      <c r="M10" s="49" t="s">
        <v>22</v>
      </c>
      <c r="N10" s="49" t="s">
        <v>23</v>
      </c>
      <c r="O10" s="50" t="s">
        <v>22</v>
      </c>
      <c r="P10" s="51" t="s">
        <v>23</v>
      </c>
      <c r="Q10" s="61" t="s">
        <v>22</v>
      </c>
      <c r="R10" s="24" t="s">
        <v>23</v>
      </c>
      <c r="S10" s="24" t="s">
        <v>22</v>
      </c>
      <c r="T10" s="24" t="s">
        <v>23</v>
      </c>
      <c r="U10" s="24" t="s">
        <v>22</v>
      </c>
      <c r="V10" s="24" t="s">
        <v>23</v>
      </c>
      <c r="W10" s="24" t="s">
        <v>22</v>
      </c>
      <c r="X10" s="48" t="s">
        <v>23</v>
      </c>
      <c r="Y10" s="48" t="s">
        <v>22</v>
      </c>
      <c r="Z10" s="48" t="s">
        <v>23</v>
      </c>
      <c r="AA10" s="48" t="s">
        <v>22</v>
      </c>
      <c r="AB10" s="68" t="s">
        <v>23</v>
      </c>
      <c r="AC10" s="23" t="s">
        <v>22</v>
      </c>
      <c r="AD10" s="24" t="s">
        <v>23</v>
      </c>
      <c r="AE10" s="24" t="s">
        <v>22</v>
      </c>
      <c r="AF10" s="69" t="s">
        <v>23</v>
      </c>
    </row>
    <row r="11" customHeight="1" spans="1:32">
      <c r="A11" s="25" t="s">
        <v>24</v>
      </c>
      <c r="B11" s="26"/>
      <c r="C11" s="26"/>
      <c r="D11" s="27">
        <f>SUM(D12:D27)/2</f>
        <v>478</v>
      </c>
      <c r="E11" s="28">
        <f>SUM(E12:E27)/2</f>
        <v>67</v>
      </c>
      <c r="F11" s="29">
        <f t="shared" ref="F11:F27" si="0">ROUND(E11/IF(D11&lt;=0,1,D11),4)*100</f>
        <v>14.02</v>
      </c>
      <c r="G11" s="29">
        <f>SUM(G12:G27)/2</f>
        <v>164</v>
      </c>
      <c r="H11" s="29">
        <f t="shared" ref="H11:H27" si="1">ROUND(G11/IF(D11&lt;=0,1,D11),4)*100</f>
        <v>34.31</v>
      </c>
      <c r="I11" s="29">
        <f>SUM(I12:I27)/2</f>
        <v>233</v>
      </c>
      <c r="J11" s="29">
        <f t="shared" ref="J11:J27" si="2">ROUND(I11/IF(D11&lt;=0,1,D11),4)*100</f>
        <v>48.74</v>
      </c>
      <c r="K11" s="29">
        <f>SUM(K12:K27)/2</f>
        <v>14</v>
      </c>
      <c r="L11" s="32">
        <f t="shared" ref="L11:L27" si="3">ROUND(K11/IF(D11&lt;=0,1,D11),4)*100</f>
        <v>2.93</v>
      </c>
      <c r="M11" s="29">
        <f>SUM(M12:M27)/2</f>
        <v>0</v>
      </c>
      <c r="N11" s="29">
        <f t="shared" ref="N11:N27" si="4">ROUND(M11/IF(D11&lt;=0,1,D11),4)*100</f>
        <v>0</v>
      </c>
      <c r="O11" s="52">
        <f>SUM(O12:O27)/2</f>
        <v>0</v>
      </c>
      <c r="P11" s="27">
        <f t="shared" ref="P11:P27" si="5">ROUND(O11/IF(D11&lt;=0,1,D11),4)*100</f>
        <v>0</v>
      </c>
      <c r="Q11" s="52">
        <f>SUM(Q12:Q27)/2</f>
        <v>427</v>
      </c>
      <c r="R11" s="29">
        <f t="shared" ref="R11:R27" si="6">ROUND(Q11/IF(D11&lt;=0,1,D11),4)*100</f>
        <v>89.33</v>
      </c>
      <c r="S11" s="29">
        <f>SUM(S12:S27)/2</f>
        <v>50</v>
      </c>
      <c r="T11" s="29">
        <f t="shared" ref="T11:T27" si="7">ROUND(S11/IF(D11&lt;=0,1,D11),4)*100</f>
        <v>10.46</v>
      </c>
      <c r="U11" s="29">
        <f>SUM(U12:U27)/2</f>
        <v>1</v>
      </c>
      <c r="V11" s="29">
        <f t="shared" ref="V11:V27" si="8">ROUND(U11/IF(D11&lt;=0,1,D11),4)*100</f>
        <v>0.21</v>
      </c>
      <c r="W11" s="29">
        <f>SUM(W12:W27)/2</f>
        <v>0</v>
      </c>
      <c r="X11" s="32">
        <f t="shared" ref="X11:X27" si="9">ROUND(W11/IF(D11&lt;=0,1,D11),4)*100</f>
        <v>0</v>
      </c>
      <c r="Y11" s="32">
        <f>SUM(Y12:Y27)/2</f>
        <v>0</v>
      </c>
      <c r="Z11" s="32">
        <f t="shared" ref="Z11:Z27" si="10">ROUND(Y11/IF(D11&lt;=0,1,D11),4)*100</f>
        <v>0</v>
      </c>
      <c r="AA11" s="32">
        <f>SUM(AA12:AA27)/2</f>
        <v>0</v>
      </c>
      <c r="AB11" s="70">
        <f t="shared" ref="AB11:AB27" si="11">ROUND(AA11/IF(D11&lt;=0,1,D11),4)*100</f>
        <v>0</v>
      </c>
      <c r="AC11" s="71">
        <f>SUM(AC12:AC27)/2</f>
        <v>0</v>
      </c>
      <c r="AD11" s="29">
        <f>ROUND(AC11/IF(D11&lt;=0,1,D11),4)*100</f>
        <v>0</v>
      </c>
      <c r="AE11" s="29">
        <f>SUM(AE12:AE27)/2</f>
        <v>0</v>
      </c>
      <c r="AF11" s="27">
        <f>ROUND(AE11/IF(D11&lt;=0,1,D11),4)*100</f>
        <v>0</v>
      </c>
    </row>
    <row r="12" ht="15.75" spans="1:32">
      <c r="A12" s="30">
        <v>1</v>
      </c>
      <c r="B12" s="31" t="s">
        <v>25</v>
      </c>
      <c r="C12" s="31"/>
      <c r="D12" s="32">
        <f>SUM(D13:D15)</f>
        <v>114</v>
      </c>
      <c r="E12" s="28">
        <f>SUM(E13:E15)</f>
        <v>22</v>
      </c>
      <c r="F12" s="29">
        <f t="shared" si="0"/>
        <v>19.3</v>
      </c>
      <c r="G12" s="29">
        <f>SUM(G13:G15)</f>
        <v>44</v>
      </c>
      <c r="H12" s="29">
        <f t="shared" si="1"/>
        <v>38.6</v>
      </c>
      <c r="I12" s="29">
        <f>SUM(I13:I15)</f>
        <v>46</v>
      </c>
      <c r="J12" s="29">
        <f t="shared" si="2"/>
        <v>40.35</v>
      </c>
      <c r="K12" s="29">
        <f>SUM(K13:K15)</f>
        <v>2</v>
      </c>
      <c r="L12" s="32">
        <f t="shared" si="3"/>
        <v>1.75</v>
      </c>
      <c r="M12" s="53">
        <f>SUM(M13:M15)</f>
        <v>0</v>
      </c>
      <c r="N12" s="53">
        <f t="shared" si="4"/>
        <v>0</v>
      </c>
      <c r="O12" s="54">
        <f>SUM(O13:O15)</f>
        <v>0</v>
      </c>
      <c r="P12" s="55">
        <f t="shared" si="5"/>
        <v>0</v>
      </c>
      <c r="Q12" s="52">
        <f>SUM(Q13:Q15)</f>
        <v>106</v>
      </c>
      <c r="R12" s="29">
        <f t="shared" si="6"/>
        <v>92.98</v>
      </c>
      <c r="S12" s="29">
        <f>SUM(S13:S15)</f>
        <v>8</v>
      </c>
      <c r="T12" s="29">
        <f t="shared" si="7"/>
        <v>7.02</v>
      </c>
      <c r="U12" s="29">
        <f>SUM(U13:U15)</f>
        <v>0</v>
      </c>
      <c r="V12" s="29">
        <f t="shared" si="8"/>
        <v>0</v>
      </c>
      <c r="W12" s="29">
        <f>SUM(W13:W15)</f>
        <v>0</v>
      </c>
      <c r="X12" s="32">
        <f t="shared" si="9"/>
        <v>0</v>
      </c>
      <c r="Y12" s="32">
        <f>SUM(Y13:Y15)</f>
        <v>0</v>
      </c>
      <c r="Z12" s="32">
        <f t="shared" si="10"/>
        <v>0</v>
      </c>
      <c r="AA12" s="32">
        <f>SUM(AA13:AA15)</f>
        <v>0</v>
      </c>
      <c r="AB12" s="70">
        <f t="shared" si="11"/>
        <v>0</v>
      </c>
      <c r="AC12" s="71">
        <f>SUM(AC13:AC15)</f>
        <v>0</v>
      </c>
      <c r="AD12" s="29">
        <f>ROUND(AC12/IF(D12&lt;=0,1,D12),4)*100</f>
        <v>0</v>
      </c>
      <c r="AE12" s="29">
        <f>SUM(AE13:AE15)</f>
        <v>0</v>
      </c>
      <c r="AF12" s="27">
        <f>ROUND(AE12/IF(D12&lt;=0,1,D12),4)*100</f>
        <v>0</v>
      </c>
    </row>
    <row r="13" spans="1:32">
      <c r="A13" s="33" t="s">
        <v>26</v>
      </c>
      <c r="B13" s="34" t="s">
        <v>27</v>
      </c>
      <c r="C13" s="34" t="s">
        <v>28</v>
      </c>
      <c r="D13" s="35">
        <v>39</v>
      </c>
      <c r="E13" s="36">
        <v>17</v>
      </c>
      <c r="F13" s="37">
        <f t="shared" si="0"/>
        <v>43.59</v>
      </c>
      <c r="G13" s="37">
        <v>22</v>
      </c>
      <c r="H13" s="37">
        <f t="shared" si="1"/>
        <v>56.41</v>
      </c>
      <c r="I13" s="37">
        <v>0</v>
      </c>
      <c r="J13" s="37">
        <f t="shared" si="2"/>
        <v>0</v>
      </c>
      <c r="K13" s="37">
        <v>0</v>
      </c>
      <c r="L13" s="35">
        <f t="shared" si="3"/>
        <v>0</v>
      </c>
      <c r="M13" s="37">
        <v>0</v>
      </c>
      <c r="N13" s="37">
        <f t="shared" si="4"/>
        <v>0</v>
      </c>
      <c r="O13" s="56">
        <v>0</v>
      </c>
      <c r="P13" s="57">
        <f t="shared" si="5"/>
        <v>0</v>
      </c>
      <c r="Q13" s="56">
        <v>39</v>
      </c>
      <c r="R13" s="37">
        <f t="shared" si="6"/>
        <v>100</v>
      </c>
      <c r="S13" s="37">
        <v>0</v>
      </c>
      <c r="T13" s="37">
        <f t="shared" si="7"/>
        <v>0</v>
      </c>
      <c r="U13" s="37">
        <v>0</v>
      </c>
      <c r="V13" s="37">
        <f t="shared" si="8"/>
        <v>0</v>
      </c>
      <c r="W13" s="37">
        <v>0</v>
      </c>
      <c r="X13" s="35">
        <f t="shared" si="9"/>
        <v>0</v>
      </c>
      <c r="Y13" s="35">
        <v>0</v>
      </c>
      <c r="Z13" s="35">
        <f t="shared" si="10"/>
        <v>0</v>
      </c>
      <c r="AA13" s="35">
        <v>0</v>
      </c>
      <c r="AB13" s="72">
        <f t="shared" si="11"/>
        <v>0</v>
      </c>
      <c r="AC13" s="36"/>
      <c r="AD13" s="37"/>
      <c r="AE13" s="37"/>
      <c r="AF13" s="57"/>
    </row>
    <row r="14" spans="1:32">
      <c r="A14" s="33" t="s">
        <v>29</v>
      </c>
      <c r="B14" s="34" t="s">
        <v>30</v>
      </c>
      <c r="C14" s="34" t="s">
        <v>31</v>
      </c>
      <c r="D14" s="35">
        <v>37</v>
      </c>
      <c r="E14" s="36">
        <v>3</v>
      </c>
      <c r="F14" s="37">
        <f t="shared" si="0"/>
        <v>8.11</v>
      </c>
      <c r="G14" s="37">
        <v>13</v>
      </c>
      <c r="H14" s="37">
        <f t="shared" si="1"/>
        <v>35.14</v>
      </c>
      <c r="I14" s="37">
        <v>21</v>
      </c>
      <c r="J14" s="37">
        <f t="shared" si="2"/>
        <v>56.76</v>
      </c>
      <c r="K14" s="37">
        <v>0</v>
      </c>
      <c r="L14" s="35">
        <f t="shared" si="3"/>
        <v>0</v>
      </c>
      <c r="M14" s="37">
        <v>0</v>
      </c>
      <c r="N14" s="37">
        <f t="shared" si="4"/>
        <v>0</v>
      </c>
      <c r="O14" s="56">
        <v>0</v>
      </c>
      <c r="P14" s="57">
        <f t="shared" si="5"/>
        <v>0</v>
      </c>
      <c r="Q14" s="56">
        <v>35</v>
      </c>
      <c r="R14" s="37">
        <f t="shared" si="6"/>
        <v>94.59</v>
      </c>
      <c r="S14" s="37">
        <v>2</v>
      </c>
      <c r="T14" s="37">
        <f t="shared" si="7"/>
        <v>5.41</v>
      </c>
      <c r="U14" s="37">
        <v>0</v>
      </c>
      <c r="V14" s="37">
        <f t="shared" si="8"/>
        <v>0</v>
      </c>
      <c r="W14" s="37">
        <v>0</v>
      </c>
      <c r="X14" s="35">
        <f t="shared" si="9"/>
        <v>0</v>
      </c>
      <c r="Y14" s="35">
        <v>0</v>
      </c>
      <c r="Z14" s="35">
        <f t="shared" si="10"/>
        <v>0</v>
      </c>
      <c r="AA14" s="35">
        <v>0</v>
      </c>
      <c r="AB14" s="72">
        <f t="shared" si="11"/>
        <v>0</v>
      </c>
      <c r="AC14" s="36"/>
      <c r="AD14" s="37"/>
      <c r="AE14" s="37"/>
      <c r="AF14" s="57"/>
    </row>
    <row r="15" ht="15.75" spans="1:32">
      <c r="A15" s="33" t="s">
        <v>32</v>
      </c>
      <c r="B15" s="34" t="s">
        <v>33</v>
      </c>
      <c r="C15" s="34" t="s">
        <v>34</v>
      </c>
      <c r="D15" s="35">
        <v>38</v>
      </c>
      <c r="E15" s="36">
        <v>2</v>
      </c>
      <c r="F15" s="37">
        <f t="shared" si="0"/>
        <v>5.26</v>
      </c>
      <c r="G15" s="37">
        <v>9</v>
      </c>
      <c r="H15" s="37">
        <f t="shared" si="1"/>
        <v>23.68</v>
      </c>
      <c r="I15" s="37">
        <v>25</v>
      </c>
      <c r="J15" s="37">
        <f t="shared" si="2"/>
        <v>65.79</v>
      </c>
      <c r="K15" s="37">
        <v>2</v>
      </c>
      <c r="L15" s="35">
        <f t="shared" si="3"/>
        <v>5.26</v>
      </c>
      <c r="M15" s="37">
        <v>0</v>
      </c>
      <c r="N15" s="37">
        <f t="shared" si="4"/>
        <v>0</v>
      </c>
      <c r="O15" s="56">
        <v>0</v>
      </c>
      <c r="P15" s="57">
        <f t="shared" si="5"/>
        <v>0</v>
      </c>
      <c r="Q15" s="56">
        <v>32</v>
      </c>
      <c r="R15" s="37">
        <f t="shared" si="6"/>
        <v>84.21</v>
      </c>
      <c r="S15" s="37">
        <v>6</v>
      </c>
      <c r="T15" s="37">
        <f t="shared" si="7"/>
        <v>15.79</v>
      </c>
      <c r="U15" s="37">
        <v>0</v>
      </c>
      <c r="V15" s="37">
        <f t="shared" si="8"/>
        <v>0</v>
      </c>
      <c r="W15" s="37">
        <v>0</v>
      </c>
      <c r="X15" s="35">
        <f t="shared" si="9"/>
        <v>0</v>
      </c>
      <c r="Y15" s="35">
        <v>0</v>
      </c>
      <c r="Z15" s="35">
        <f t="shared" si="10"/>
        <v>0</v>
      </c>
      <c r="AA15" s="35">
        <v>0</v>
      </c>
      <c r="AB15" s="72">
        <f t="shared" si="11"/>
        <v>0</v>
      </c>
      <c r="AC15" s="36"/>
      <c r="AD15" s="37"/>
      <c r="AE15" s="37"/>
      <c r="AF15" s="57"/>
    </row>
    <row r="16" ht="15.75" spans="1:32">
      <c r="A16" s="30">
        <v>2</v>
      </c>
      <c r="B16" s="31" t="s">
        <v>35</v>
      </c>
      <c r="C16" s="31"/>
      <c r="D16" s="32">
        <f>SUM(D17:D19)</f>
        <v>146</v>
      </c>
      <c r="E16" s="28">
        <f>SUM(E17:E19)</f>
        <v>18</v>
      </c>
      <c r="F16" s="29">
        <f t="shared" si="0"/>
        <v>12.33</v>
      </c>
      <c r="G16" s="29">
        <f>SUM(G17:G19)</f>
        <v>52</v>
      </c>
      <c r="H16" s="29">
        <f t="shared" si="1"/>
        <v>35.62</v>
      </c>
      <c r="I16" s="29">
        <f>SUM(I17:I19)</f>
        <v>74</v>
      </c>
      <c r="J16" s="29">
        <f t="shared" si="2"/>
        <v>50.68</v>
      </c>
      <c r="K16" s="29">
        <f>SUM(K17:K19)</f>
        <v>2</v>
      </c>
      <c r="L16" s="32">
        <f t="shared" si="3"/>
        <v>1.37</v>
      </c>
      <c r="M16" s="53">
        <f>SUM(M17:M19)</f>
        <v>0</v>
      </c>
      <c r="N16" s="53">
        <f t="shared" si="4"/>
        <v>0</v>
      </c>
      <c r="O16" s="54">
        <f>SUM(O17:O19)</f>
        <v>0</v>
      </c>
      <c r="P16" s="55">
        <f t="shared" si="5"/>
        <v>0</v>
      </c>
      <c r="Q16" s="52">
        <f>SUM(Q17:Q19)</f>
        <v>122</v>
      </c>
      <c r="R16" s="29">
        <f t="shared" si="6"/>
        <v>83.56</v>
      </c>
      <c r="S16" s="29">
        <f>SUM(S17:S19)</f>
        <v>24</v>
      </c>
      <c r="T16" s="29">
        <f t="shared" si="7"/>
        <v>16.44</v>
      </c>
      <c r="U16" s="29">
        <f>SUM(U17:U19)</f>
        <v>0</v>
      </c>
      <c r="V16" s="29">
        <f t="shared" si="8"/>
        <v>0</v>
      </c>
      <c r="W16" s="29">
        <f>SUM(W17:W19)</f>
        <v>0</v>
      </c>
      <c r="X16" s="32">
        <f t="shared" si="9"/>
        <v>0</v>
      </c>
      <c r="Y16" s="32">
        <f>SUM(Y17:Y19)</f>
        <v>0</v>
      </c>
      <c r="Z16" s="32">
        <f t="shared" si="10"/>
        <v>0</v>
      </c>
      <c r="AA16" s="32">
        <f>SUM(AA17:AA19)</f>
        <v>0</v>
      </c>
      <c r="AB16" s="70">
        <f t="shared" si="11"/>
        <v>0</v>
      </c>
      <c r="AC16" s="71">
        <f>SUM(AC17:AC19)</f>
        <v>0</v>
      </c>
      <c r="AD16" s="29">
        <f>ROUND(AC16/IF(D16&lt;=0,1,D16),4)*100</f>
        <v>0</v>
      </c>
      <c r="AE16" s="29">
        <f>SUM(AE17:AE19)</f>
        <v>0</v>
      </c>
      <c r="AF16" s="27">
        <f>ROUND(AE16/IF(D16&lt;=0,1,D16),4)*100</f>
        <v>0</v>
      </c>
    </row>
    <row r="17" spans="1:32">
      <c r="A17" s="33" t="s">
        <v>36</v>
      </c>
      <c r="B17" s="34" t="s">
        <v>37</v>
      </c>
      <c r="C17" s="34" t="s">
        <v>38</v>
      </c>
      <c r="D17" s="35">
        <v>49</v>
      </c>
      <c r="E17" s="36">
        <v>2</v>
      </c>
      <c r="F17" s="37">
        <f t="shared" si="0"/>
        <v>4.08</v>
      </c>
      <c r="G17" s="37">
        <v>10</v>
      </c>
      <c r="H17" s="37">
        <f t="shared" si="1"/>
        <v>20.41</v>
      </c>
      <c r="I17" s="37">
        <v>36</v>
      </c>
      <c r="J17" s="37">
        <f t="shared" si="2"/>
        <v>73.47</v>
      </c>
      <c r="K17" s="37">
        <v>1</v>
      </c>
      <c r="L17" s="35">
        <f t="shared" si="3"/>
        <v>2.04</v>
      </c>
      <c r="M17" s="37">
        <v>0</v>
      </c>
      <c r="N17" s="37">
        <f t="shared" si="4"/>
        <v>0</v>
      </c>
      <c r="O17" s="56">
        <v>0</v>
      </c>
      <c r="P17" s="57">
        <f t="shared" si="5"/>
        <v>0</v>
      </c>
      <c r="Q17" s="56">
        <v>40</v>
      </c>
      <c r="R17" s="37">
        <f t="shared" si="6"/>
        <v>81.63</v>
      </c>
      <c r="S17" s="37">
        <v>9</v>
      </c>
      <c r="T17" s="37">
        <f t="shared" si="7"/>
        <v>18.37</v>
      </c>
      <c r="U17" s="37">
        <v>0</v>
      </c>
      <c r="V17" s="37">
        <f t="shared" si="8"/>
        <v>0</v>
      </c>
      <c r="W17" s="37">
        <v>0</v>
      </c>
      <c r="X17" s="35">
        <f t="shared" si="9"/>
        <v>0</v>
      </c>
      <c r="Y17" s="35">
        <v>0</v>
      </c>
      <c r="Z17" s="35">
        <f t="shared" si="10"/>
        <v>0</v>
      </c>
      <c r="AA17" s="35">
        <v>0</v>
      </c>
      <c r="AB17" s="72">
        <f t="shared" si="11"/>
        <v>0</v>
      </c>
      <c r="AC17" s="36"/>
      <c r="AD17" s="37"/>
      <c r="AE17" s="37"/>
      <c r="AF17" s="57"/>
    </row>
    <row r="18" spans="1:32">
      <c r="A18" s="33" t="s">
        <v>39</v>
      </c>
      <c r="B18" s="34" t="s">
        <v>40</v>
      </c>
      <c r="C18" s="34" t="s">
        <v>41</v>
      </c>
      <c r="D18" s="35">
        <v>49</v>
      </c>
      <c r="E18" s="36">
        <v>5</v>
      </c>
      <c r="F18" s="37">
        <f t="shared" si="0"/>
        <v>10.2</v>
      </c>
      <c r="G18" s="37">
        <v>19</v>
      </c>
      <c r="H18" s="37">
        <f t="shared" si="1"/>
        <v>38.78</v>
      </c>
      <c r="I18" s="37">
        <v>24</v>
      </c>
      <c r="J18" s="37">
        <f t="shared" si="2"/>
        <v>48.98</v>
      </c>
      <c r="K18" s="37">
        <v>1</v>
      </c>
      <c r="L18" s="35">
        <f t="shared" si="3"/>
        <v>2.04</v>
      </c>
      <c r="M18" s="37">
        <v>0</v>
      </c>
      <c r="N18" s="37">
        <f t="shared" si="4"/>
        <v>0</v>
      </c>
      <c r="O18" s="56">
        <v>0</v>
      </c>
      <c r="P18" s="57">
        <f t="shared" si="5"/>
        <v>0</v>
      </c>
      <c r="Q18" s="56">
        <v>41</v>
      </c>
      <c r="R18" s="37">
        <f t="shared" si="6"/>
        <v>83.67</v>
      </c>
      <c r="S18" s="37">
        <v>8</v>
      </c>
      <c r="T18" s="37">
        <f t="shared" si="7"/>
        <v>16.33</v>
      </c>
      <c r="U18" s="37">
        <v>0</v>
      </c>
      <c r="V18" s="37">
        <f t="shared" si="8"/>
        <v>0</v>
      </c>
      <c r="W18" s="37">
        <v>0</v>
      </c>
      <c r="X18" s="35">
        <f t="shared" si="9"/>
        <v>0</v>
      </c>
      <c r="Y18" s="35">
        <v>0</v>
      </c>
      <c r="Z18" s="35">
        <f t="shared" si="10"/>
        <v>0</v>
      </c>
      <c r="AA18" s="35">
        <v>0</v>
      </c>
      <c r="AB18" s="72">
        <f t="shared" si="11"/>
        <v>0</v>
      </c>
      <c r="AC18" s="36"/>
      <c r="AD18" s="37"/>
      <c r="AE18" s="37"/>
      <c r="AF18" s="57"/>
    </row>
    <row r="19" ht="15.75" spans="1:32">
      <c r="A19" s="33" t="s">
        <v>42</v>
      </c>
      <c r="B19" s="34" t="s">
        <v>43</v>
      </c>
      <c r="C19" s="34" t="s">
        <v>44</v>
      </c>
      <c r="D19" s="35">
        <v>48</v>
      </c>
      <c r="E19" s="36">
        <v>11</v>
      </c>
      <c r="F19" s="37">
        <f t="shared" si="0"/>
        <v>22.92</v>
      </c>
      <c r="G19" s="37">
        <v>23</v>
      </c>
      <c r="H19" s="37">
        <f t="shared" si="1"/>
        <v>47.92</v>
      </c>
      <c r="I19" s="37">
        <v>14</v>
      </c>
      <c r="J19" s="37">
        <f t="shared" si="2"/>
        <v>29.17</v>
      </c>
      <c r="K19" s="37">
        <v>0</v>
      </c>
      <c r="L19" s="35">
        <f t="shared" si="3"/>
        <v>0</v>
      </c>
      <c r="M19" s="37">
        <v>0</v>
      </c>
      <c r="N19" s="37">
        <f t="shared" si="4"/>
        <v>0</v>
      </c>
      <c r="O19" s="56">
        <v>0</v>
      </c>
      <c r="P19" s="57">
        <f t="shared" si="5"/>
        <v>0</v>
      </c>
      <c r="Q19" s="56">
        <v>41</v>
      </c>
      <c r="R19" s="37">
        <f t="shared" si="6"/>
        <v>85.42</v>
      </c>
      <c r="S19" s="37">
        <v>7</v>
      </c>
      <c r="T19" s="37">
        <f t="shared" si="7"/>
        <v>14.58</v>
      </c>
      <c r="U19" s="37">
        <v>0</v>
      </c>
      <c r="V19" s="37">
        <f t="shared" si="8"/>
        <v>0</v>
      </c>
      <c r="W19" s="37">
        <v>0</v>
      </c>
      <c r="X19" s="35">
        <f t="shared" si="9"/>
        <v>0</v>
      </c>
      <c r="Y19" s="35">
        <v>0</v>
      </c>
      <c r="Z19" s="35">
        <f t="shared" si="10"/>
        <v>0</v>
      </c>
      <c r="AA19" s="35">
        <v>0</v>
      </c>
      <c r="AB19" s="72">
        <f t="shared" si="11"/>
        <v>0</v>
      </c>
      <c r="AC19" s="36"/>
      <c r="AD19" s="37"/>
      <c r="AE19" s="37"/>
      <c r="AF19" s="57"/>
    </row>
    <row r="20" ht="15.75" spans="1:32">
      <c r="A20" s="30">
        <v>3</v>
      </c>
      <c r="B20" s="31" t="s">
        <v>45</v>
      </c>
      <c r="C20" s="31"/>
      <c r="D20" s="32">
        <f>SUM(D21:D23)</f>
        <v>121</v>
      </c>
      <c r="E20" s="28">
        <f>SUM(E21:E23)</f>
        <v>21</v>
      </c>
      <c r="F20" s="29">
        <f t="shared" si="0"/>
        <v>17.36</v>
      </c>
      <c r="G20" s="29">
        <f>SUM(G21:G23)</f>
        <v>33</v>
      </c>
      <c r="H20" s="29">
        <f t="shared" si="1"/>
        <v>27.27</v>
      </c>
      <c r="I20" s="29">
        <f>SUM(I21:I23)</f>
        <v>60</v>
      </c>
      <c r="J20" s="29">
        <f t="shared" si="2"/>
        <v>49.59</v>
      </c>
      <c r="K20" s="29">
        <f>SUM(K21:K23)</f>
        <v>7</v>
      </c>
      <c r="L20" s="32">
        <f t="shared" si="3"/>
        <v>5.79</v>
      </c>
      <c r="M20" s="53">
        <f>SUM(M21:M23)</f>
        <v>0</v>
      </c>
      <c r="N20" s="53">
        <f t="shared" si="4"/>
        <v>0</v>
      </c>
      <c r="O20" s="54">
        <f>SUM(O21:O23)</f>
        <v>0</v>
      </c>
      <c r="P20" s="55">
        <f t="shared" si="5"/>
        <v>0</v>
      </c>
      <c r="Q20" s="52">
        <f>SUM(Q21:Q23)</f>
        <v>102</v>
      </c>
      <c r="R20" s="29">
        <f t="shared" si="6"/>
        <v>84.3</v>
      </c>
      <c r="S20" s="29">
        <f>SUM(S21:S23)</f>
        <v>18</v>
      </c>
      <c r="T20" s="29">
        <f t="shared" si="7"/>
        <v>14.88</v>
      </c>
      <c r="U20" s="29">
        <f>SUM(U21:U23)</f>
        <v>1</v>
      </c>
      <c r="V20" s="29">
        <f t="shared" si="8"/>
        <v>0.83</v>
      </c>
      <c r="W20" s="29">
        <f>SUM(W21:W23)</f>
        <v>0</v>
      </c>
      <c r="X20" s="32">
        <f t="shared" si="9"/>
        <v>0</v>
      </c>
      <c r="Y20" s="32">
        <f>SUM(Y21:Y23)</f>
        <v>0</v>
      </c>
      <c r="Z20" s="32">
        <f t="shared" si="10"/>
        <v>0</v>
      </c>
      <c r="AA20" s="32">
        <f>SUM(AA21:AA23)</f>
        <v>0</v>
      </c>
      <c r="AB20" s="70">
        <f t="shared" si="11"/>
        <v>0</v>
      </c>
      <c r="AC20" s="71">
        <f>SUM(AC21:AC23)</f>
        <v>0</v>
      </c>
      <c r="AD20" s="29">
        <f>ROUND(AC20/IF(D20&lt;=0,1,D20),4)*100</f>
        <v>0</v>
      </c>
      <c r="AE20" s="29">
        <f>SUM(AE21:AE23)</f>
        <v>0</v>
      </c>
      <c r="AF20" s="27">
        <f>ROUND(AE20/IF(D20&lt;=0,1,D20),4)*100</f>
        <v>0</v>
      </c>
    </row>
    <row r="21" spans="1:32">
      <c r="A21" s="33" t="s">
        <v>46</v>
      </c>
      <c r="B21" s="34" t="s">
        <v>47</v>
      </c>
      <c r="C21" s="34" t="s">
        <v>48</v>
      </c>
      <c r="D21" s="35">
        <v>40</v>
      </c>
      <c r="E21" s="36">
        <v>9</v>
      </c>
      <c r="F21" s="37">
        <f t="shared" si="0"/>
        <v>22.5</v>
      </c>
      <c r="G21" s="37">
        <v>8</v>
      </c>
      <c r="H21" s="37">
        <f t="shared" si="1"/>
        <v>20</v>
      </c>
      <c r="I21" s="37">
        <v>19</v>
      </c>
      <c r="J21" s="37">
        <f t="shared" si="2"/>
        <v>47.5</v>
      </c>
      <c r="K21" s="37">
        <v>4</v>
      </c>
      <c r="L21" s="35">
        <f t="shared" si="3"/>
        <v>10</v>
      </c>
      <c r="M21" s="37">
        <v>0</v>
      </c>
      <c r="N21" s="37">
        <f t="shared" si="4"/>
        <v>0</v>
      </c>
      <c r="O21" s="56">
        <v>0</v>
      </c>
      <c r="P21" s="57">
        <f t="shared" si="5"/>
        <v>0</v>
      </c>
      <c r="Q21" s="56">
        <v>31</v>
      </c>
      <c r="R21" s="37">
        <f t="shared" si="6"/>
        <v>77.5</v>
      </c>
      <c r="S21" s="37">
        <v>8</v>
      </c>
      <c r="T21" s="37">
        <f t="shared" si="7"/>
        <v>20</v>
      </c>
      <c r="U21" s="37">
        <v>1</v>
      </c>
      <c r="V21" s="37">
        <f t="shared" si="8"/>
        <v>2.5</v>
      </c>
      <c r="W21" s="37">
        <v>0</v>
      </c>
      <c r="X21" s="35">
        <f t="shared" si="9"/>
        <v>0</v>
      </c>
      <c r="Y21" s="35">
        <v>0</v>
      </c>
      <c r="Z21" s="35">
        <f t="shared" si="10"/>
        <v>0</v>
      </c>
      <c r="AA21" s="35">
        <v>0</v>
      </c>
      <c r="AB21" s="72">
        <f t="shared" si="11"/>
        <v>0</v>
      </c>
      <c r="AC21" s="36"/>
      <c r="AD21" s="37"/>
      <c r="AE21" s="37"/>
      <c r="AF21" s="57"/>
    </row>
    <row r="22" spans="1:32">
      <c r="A22" s="33" t="s">
        <v>49</v>
      </c>
      <c r="B22" s="34" t="s">
        <v>50</v>
      </c>
      <c r="C22" s="34" t="s">
        <v>51</v>
      </c>
      <c r="D22" s="35">
        <v>40</v>
      </c>
      <c r="E22" s="36">
        <v>2</v>
      </c>
      <c r="F22" s="37">
        <f t="shared" si="0"/>
        <v>5</v>
      </c>
      <c r="G22" s="37">
        <v>13</v>
      </c>
      <c r="H22" s="37">
        <f t="shared" si="1"/>
        <v>32.5</v>
      </c>
      <c r="I22" s="37">
        <v>25</v>
      </c>
      <c r="J22" s="37">
        <f t="shared" si="2"/>
        <v>62.5</v>
      </c>
      <c r="K22" s="37">
        <v>0</v>
      </c>
      <c r="L22" s="35">
        <f t="shared" si="3"/>
        <v>0</v>
      </c>
      <c r="M22" s="37">
        <v>0</v>
      </c>
      <c r="N22" s="37">
        <f t="shared" si="4"/>
        <v>0</v>
      </c>
      <c r="O22" s="56">
        <v>0</v>
      </c>
      <c r="P22" s="57">
        <f t="shared" si="5"/>
        <v>0</v>
      </c>
      <c r="Q22" s="56">
        <v>33</v>
      </c>
      <c r="R22" s="37">
        <f t="shared" si="6"/>
        <v>82.5</v>
      </c>
      <c r="S22" s="37">
        <v>7</v>
      </c>
      <c r="T22" s="37">
        <f t="shared" si="7"/>
        <v>17.5</v>
      </c>
      <c r="U22" s="37">
        <v>0</v>
      </c>
      <c r="V22" s="37">
        <f t="shared" si="8"/>
        <v>0</v>
      </c>
      <c r="W22" s="37">
        <v>0</v>
      </c>
      <c r="X22" s="35">
        <f t="shared" si="9"/>
        <v>0</v>
      </c>
      <c r="Y22" s="35">
        <v>0</v>
      </c>
      <c r="Z22" s="35">
        <f t="shared" si="10"/>
        <v>0</v>
      </c>
      <c r="AA22" s="35">
        <v>0</v>
      </c>
      <c r="AB22" s="72">
        <f t="shared" si="11"/>
        <v>0</v>
      </c>
      <c r="AC22" s="36"/>
      <c r="AD22" s="37"/>
      <c r="AE22" s="37"/>
      <c r="AF22" s="57"/>
    </row>
    <row r="23" ht="15.75" spans="1:32">
      <c r="A23" s="33" t="s">
        <v>52</v>
      </c>
      <c r="B23" s="34" t="s">
        <v>53</v>
      </c>
      <c r="C23" s="34" t="s">
        <v>54</v>
      </c>
      <c r="D23" s="35">
        <v>41</v>
      </c>
      <c r="E23" s="36">
        <v>10</v>
      </c>
      <c r="F23" s="37">
        <f t="shared" si="0"/>
        <v>24.39</v>
      </c>
      <c r="G23" s="37">
        <v>12</v>
      </c>
      <c r="H23" s="37">
        <f t="shared" si="1"/>
        <v>29.27</v>
      </c>
      <c r="I23" s="37">
        <v>16</v>
      </c>
      <c r="J23" s="37">
        <f t="shared" si="2"/>
        <v>39.02</v>
      </c>
      <c r="K23" s="37">
        <v>3</v>
      </c>
      <c r="L23" s="35">
        <f t="shared" si="3"/>
        <v>7.32</v>
      </c>
      <c r="M23" s="37">
        <v>0</v>
      </c>
      <c r="N23" s="37">
        <f t="shared" si="4"/>
        <v>0</v>
      </c>
      <c r="O23" s="56">
        <v>0</v>
      </c>
      <c r="P23" s="57">
        <f t="shared" si="5"/>
        <v>0</v>
      </c>
      <c r="Q23" s="56">
        <v>38</v>
      </c>
      <c r="R23" s="37">
        <f t="shared" si="6"/>
        <v>92.68</v>
      </c>
      <c r="S23" s="37">
        <v>3</v>
      </c>
      <c r="T23" s="37">
        <f t="shared" si="7"/>
        <v>7.32</v>
      </c>
      <c r="U23" s="37">
        <v>0</v>
      </c>
      <c r="V23" s="37">
        <f t="shared" si="8"/>
        <v>0</v>
      </c>
      <c r="W23" s="37">
        <v>0</v>
      </c>
      <c r="X23" s="35">
        <f t="shared" si="9"/>
        <v>0</v>
      </c>
      <c r="Y23" s="35">
        <v>0</v>
      </c>
      <c r="Z23" s="35">
        <f t="shared" si="10"/>
        <v>0</v>
      </c>
      <c r="AA23" s="35">
        <v>0</v>
      </c>
      <c r="AB23" s="72">
        <f t="shared" si="11"/>
        <v>0</v>
      </c>
      <c r="AC23" s="36"/>
      <c r="AD23" s="37"/>
      <c r="AE23" s="37"/>
      <c r="AF23" s="57"/>
    </row>
    <row r="24" ht="15.75" spans="1:32">
      <c r="A24" s="30">
        <v>4</v>
      </c>
      <c r="B24" s="31" t="s">
        <v>55</v>
      </c>
      <c r="C24" s="31"/>
      <c r="D24" s="32">
        <f>SUM(D25:D27)</f>
        <v>97</v>
      </c>
      <c r="E24" s="28">
        <f>SUM(E25:E27)</f>
        <v>6</v>
      </c>
      <c r="F24" s="29">
        <f t="shared" si="0"/>
        <v>6.19</v>
      </c>
      <c r="G24" s="29">
        <f>SUM(G25:G27)</f>
        <v>35</v>
      </c>
      <c r="H24" s="29">
        <f t="shared" si="1"/>
        <v>36.08</v>
      </c>
      <c r="I24" s="29">
        <f>SUM(I25:I27)</f>
        <v>53</v>
      </c>
      <c r="J24" s="29">
        <f t="shared" si="2"/>
        <v>54.64</v>
      </c>
      <c r="K24" s="29">
        <f>SUM(K25:K27)</f>
        <v>3</v>
      </c>
      <c r="L24" s="32">
        <f t="shared" si="3"/>
        <v>3.09</v>
      </c>
      <c r="M24" s="53">
        <f>SUM(M25:M27)</f>
        <v>0</v>
      </c>
      <c r="N24" s="53">
        <f t="shared" si="4"/>
        <v>0</v>
      </c>
      <c r="O24" s="54">
        <f>SUM(O25:O27)</f>
        <v>0</v>
      </c>
      <c r="P24" s="55">
        <f t="shared" si="5"/>
        <v>0</v>
      </c>
      <c r="Q24" s="52">
        <f>SUM(Q25:Q27)</f>
        <v>97</v>
      </c>
      <c r="R24" s="29">
        <f t="shared" si="6"/>
        <v>100</v>
      </c>
      <c r="S24" s="29">
        <f>SUM(S25:S27)</f>
        <v>0</v>
      </c>
      <c r="T24" s="29">
        <f t="shared" si="7"/>
        <v>0</v>
      </c>
      <c r="U24" s="29">
        <f>SUM(U25:U27)</f>
        <v>0</v>
      </c>
      <c r="V24" s="29">
        <f t="shared" si="8"/>
        <v>0</v>
      </c>
      <c r="W24" s="29">
        <f>SUM(W25:W27)</f>
        <v>0</v>
      </c>
      <c r="X24" s="32">
        <f t="shared" si="9"/>
        <v>0</v>
      </c>
      <c r="Y24" s="32">
        <f>SUM(Y25:Y27)</f>
        <v>0</v>
      </c>
      <c r="Z24" s="32">
        <f t="shared" si="10"/>
        <v>0</v>
      </c>
      <c r="AA24" s="32">
        <f>SUM(AA25:AA27)</f>
        <v>0</v>
      </c>
      <c r="AB24" s="70">
        <f t="shared" si="11"/>
        <v>0</v>
      </c>
      <c r="AC24" s="71">
        <f>SUM(AC25:AC27)</f>
        <v>0</v>
      </c>
      <c r="AD24" s="29">
        <f>ROUND(AC24/IF(D24&lt;=0,1,D24),4)*100</f>
        <v>0</v>
      </c>
      <c r="AE24" s="29">
        <f>SUM(AE25:AE27)</f>
        <v>0</v>
      </c>
      <c r="AF24" s="27">
        <f>ROUND(AE24/IF(D24&lt;=0,1,D24),4)*100</f>
        <v>0</v>
      </c>
    </row>
    <row r="25" spans="1:32">
      <c r="A25" s="33" t="s">
        <v>56</v>
      </c>
      <c r="B25" s="34" t="s">
        <v>57</v>
      </c>
      <c r="C25" s="34" t="s">
        <v>58</v>
      </c>
      <c r="D25" s="35">
        <v>33</v>
      </c>
      <c r="E25" s="36">
        <v>2</v>
      </c>
      <c r="F25" s="37">
        <f t="shared" si="0"/>
        <v>6.06</v>
      </c>
      <c r="G25" s="37">
        <v>10</v>
      </c>
      <c r="H25" s="37">
        <f t="shared" si="1"/>
        <v>30.3</v>
      </c>
      <c r="I25" s="37">
        <v>21</v>
      </c>
      <c r="J25" s="37">
        <f t="shared" si="2"/>
        <v>63.64</v>
      </c>
      <c r="K25" s="37">
        <v>0</v>
      </c>
      <c r="L25" s="35">
        <f t="shared" si="3"/>
        <v>0</v>
      </c>
      <c r="M25" s="37">
        <v>0</v>
      </c>
      <c r="N25" s="37">
        <f t="shared" si="4"/>
        <v>0</v>
      </c>
      <c r="O25" s="56">
        <v>0</v>
      </c>
      <c r="P25" s="57">
        <f t="shared" si="5"/>
        <v>0</v>
      </c>
      <c r="Q25" s="56">
        <v>33</v>
      </c>
      <c r="R25" s="37">
        <f t="shared" si="6"/>
        <v>100</v>
      </c>
      <c r="S25" s="37">
        <v>0</v>
      </c>
      <c r="T25" s="37">
        <f t="shared" si="7"/>
        <v>0</v>
      </c>
      <c r="U25" s="37">
        <v>0</v>
      </c>
      <c r="V25" s="37">
        <f t="shared" si="8"/>
        <v>0</v>
      </c>
      <c r="W25" s="37">
        <v>0</v>
      </c>
      <c r="X25" s="35">
        <f t="shared" si="9"/>
        <v>0</v>
      </c>
      <c r="Y25" s="35">
        <v>0</v>
      </c>
      <c r="Z25" s="35">
        <f t="shared" si="10"/>
        <v>0</v>
      </c>
      <c r="AA25" s="35">
        <v>0</v>
      </c>
      <c r="AB25" s="72">
        <f t="shared" si="11"/>
        <v>0</v>
      </c>
      <c r="AC25" s="36"/>
      <c r="AD25" s="37"/>
      <c r="AE25" s="37"/>
      <c r="AF25" s="57"/>
    </row>
    <row r="26" spans="1:32">
      <c r="A26" s="33" t="s">
        <v>59</v>
      </c>
      <c r="B26" s="34" t="s">
        <v>60</v>
      </c>
      <c r="C26" s="34" t="s">
        <v>61</v>
      </c>
      <c r="D26" s="35">
        <v>32</v>
      </c>
      <c r="E26" s="36">
        <v>2</v>
      </c>
      <c r="F26" s="37">
        <f t="shared" si="0"/>
        <v>6.25</v>
      </c>
      <c r="G26" s="37">
        <v>13</v>
      </c>
      <c r="H26" s="37">
        <f t="shared" si="1"/>
        <v>40.63</v>
      </c>
      <c r="I26" s="37">
        <v>17</v>
      </c>
      <c r="J26" s="37">
        <f t="shared" si="2"/>
        <v>53.13</v>
      </c>
      <c r="K26" s="37">
        <v>0</v>
      </c>
      <c r="L26" s="35">
        <f t="shared" si="3"/>
        <v>0</v>
      </c>
      <c r="M26" s="37">
        <v>0</v>
      </c>
      <c r="N26" s="37">
        <f t="shared" si="4"/>
        <v>0</v>
      </c>
      <c r="O26" s="56">
        <v>0</v>
      </c>
      <c r="P26" s="57">
        <f t="shared" si="5"/>
        <v>0</v>
      </c>
      <c r="Q26" s="56">
        <v>32</v>
      </c>
      <c r="R26" s="37">
        <f t="shared" si="6"/>
        <v>100</v>
      </c>
      <c r="S26" s="37">
        <v>0</v>
      </c>
      <c r="T26" s="37">
        <f t="shared" si="7"/>
        <v>0</v>
      </c>
      <c r="U26" s="37">
        <v>0</v>
      </c>
      <c r="V26" s="37">
        <f t="shared" si="8"/>
        <v>0</v>
      </c>
      <c r="W26" s="37">
        <v>0</v>
      </c>
      <c r="X26" s="35">
        <f t="shared" si="9"/>
        <v>0</v>
      </c>
      <c r="Y26" s="35">
        <v>0</v>
      </c>
      <c r="Z26" s="35">
        <f t="shared" si="10"/>
        <v>0</v>
      </c>
      <c r="AA26" s="35">
        <v>0</v>
      </c>
      <c r="AB26" s="72">
        <f t="shared" si="11"/>
        <v>0</v>
      </c>
      <c r="AC26" s="36"/>
      <c r="AD26" s="37"/>
      <c r="AE26" s="37"/>
      <c r="AF26" s="57"/>
    </row>
    <row r="27" ht="15.75" spans="1:32">
      <c r="A27" s="38" t="s">
        <v>62</v>
      </c>
      <c r="B27" s="39" t="s">
        <v>63</v>
      </c>
      <c r="C27" s="39" t="s">
        <v>64</v>
      </c>
      <c r="D27" s="40">
        <v>32</v>
      </c>
      <c r="E27" s="41">
        <v>2</v>
      </c>
      <c r="F27" s="42">
        <f t="shared" si="0"/>
        <v>6.25</v>
      </c>
      <c r="G27" s="42">
        <v>12</v>
      </c>
      <c r="H27" s="42">
        <f t="shared" si="1"/>
        <v>37.5</v>
      </c>
      <c r="I27" s="42">
        <v>15</v>
      </c>
      <c r="J27" s="42">
        <f t="shared" si="2"/>
        <v>46.88</v>
      </c>
      <c r="K27" s="42">
        <v>3</v>
      </c>
      <c r="L27" s="40">
        <f t="shared" si="3"/>
        <v>9.38</v>
      </c>
      <c r="M27" s="42">
        <v>0</v>
      </c>
      <c r="N27" s="42">
        <f t="shared" si="4"/>
        <v>0</v>
      </c>
      <c r="O27" s="58">
        <v>0</v>
      </c>
      <c r="P27" s="59">
        <f t="shared" si="5"/>
        <v>0</v>
      </c>
      <c r="Q27" s="58">
        <v>32</v>
      </c>
      <c r="R27" s="42">
        <f t="shared" si="6"/>
        <v>100</v>
      </c>
      <c r="S27" s="42">
        <v>0</v>
      </c>
      <c r="T27" s="42">
        <f t="shared" si="7"/>
        <v>0</v>
      </c>
      <c r="U27" s="42">
        <v>0</v>
      </c>
      <c r="V27" s="42">
        <f t="shared" si="8"/>
        <v>0</v>
      </c>
      <c r="W27" s="42">
        <v>0</v>
      </c>
      <c r="X27" s="40">
        <f t="shared" si="9"/>
        <v>0</v>
      </c>
      <c r="Y27" s="40">
        <v>0</v>
      </c>
      <c r="Z27" s="40">
        <f t="shared" si="10"/>
        <v>0</v>
      </c>
      <c r="AA27" s="40">
        <v>0</v>
      </c>
      <c r="AB27" s="73">
        <f t="shared" si="11"/>
        <v>0</v>
      </c>
      <c r="AC27" s="36"/>
      <c r="AD27" s="37"/>
      <c r="AE27" s="37"/>
      <c r="AF27" s="57"/>
    </row>
    <row r="28" customHeight="1"/>
    <row r="29" customHeight="1" spans="1:32">
      <c r="A29" s="43"/>
      <c r="B29" s="43"/>
      <c r="C29" s="43"/>
      <c r="D29" s="43"/>
      <c r="E29" s="43"/>
      <c r="F29" s="43"/>
      <c r="G29" s="43"/>
      <c r="H29" s="43"/>
      <c r="I29" s="43"/>
      <c r="J29" s="43"/>
      <c r="R29" s="44" t="s">
        <v>65</v>
      </c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customHeight="1" spans="18:32">
      <c r="R30" s="2" t="s">
        <v>66</v>
      </c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customHeight="1"/>
    <row r="32" customHeight="1"/>
    <row r="33" customHeight="1"/>
    <row r="34" customHeight="1"/>
    <row r="35" customHeight="1" spans="18:32">
      <c r="R35" s="2" t="s">
        <v>67</v>
      </c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customHeight="1"/>
    <row r="37" customHeight="1"/>
    <row r="38" customHeight="1"/>
    <row r="39" customHeight="1"/>
    <row r="40" customHeight="1"/>
    <row r="41" customHeight="1"/>
    <row r="42" customHeight="1"/>
    <row r="43" customHeight="1"/>
    <row r="44" customHeight="1"/>
    <row r="45" customHeight="1"/>
    <row r="46" customHeight="1"/>
    <row r="47" customHeight="1"/>
    <row r="48" customHeight="1"/>
    <row r="49" customHeight="1"/>
    <row r="50" customHeight="1"/>
    <row r="51" customHeight="1"/>
    <row r="52" customHeight="1"/>
    <row r="53" customHeight="1"/>
    <row r="54" customHeight="1"/>
    <row r="55" customHeight="1"/>
  </sheetData>
  <mergeCells count="32">
    <mergeCell ref="A2:H2"/>
    <mergeCell ref="I2:AF2"/>
    <mergeCell ref="A3:H3"/>
    <mergeCell ref="I3:AF3"/>
    <mergeCell ref="A5:AF5"/>
    <mergeCell ref="A6:AF6"/>
    <mergeCell ref="E8:P8"/>
    <mergeCell ref="Q8:AB8"/>
    <mergeCell ref="AC8:AF8"/>
    <mergeCell ref="E9:F9"/>
    <mergeCell ref="G9:H9"/>
    <mergeCell ref="I9:J9"/>
    <mergeCell ref="K9:L9"/>
    <mergeCell ref="M9:N9"/>
    <mergeCell ref="O9:P9"/>
    <mergeCell ref="Q9:R9"/>
    <mergeCell ref="S9:T9"/>
    <mergeCell ref="U9:V9"/>
    <mergeCell ref="W9:X9"/>
    <mergeCell ref="Y9:Z9"/>
    <mergeCell ref="AA9:AB9"/>
    <mergeCell ref="AC9:AD9"/>
    <mergeCell ref="AE9:AF9"/>
    <mergeCell ref="A11:C11"/>
    <mergeCell ref="A29:J29"/>
    <mergeCell ref="R29:AF29"/>
    <mergeCell ref="R30:AF30"/>
    <mergeCell ref="R35:AF35"/>
    <mergeCell ref="A8:A10"/>
    <mergeCell ref="B8:B10"/>
    <mergeCell ref="C8:C10"/>
    <mergeCell ref="D8:D10"/>
  </mergeCells>
  <pageMargins left="0.393700787401575" right="0.393700787401575" top="0.236220472440945" bottom="0.393700787401575" header="0.31496062992126" footer="0.31496062992126"/>
  <pageSetup paperSize="9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TKHTRL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Hiếu Phạm</dc:creator>
  <cp:lastModifiedBy>Tràng An THCS</cp:lastModifiedBy>
  <dcterms:created xsi:type="dcterms:W3CDTF">2022-03-02T07:15:00Z</dcterms:created>
  <dcterms:modified xsi:type="dcterms:W3CDTF">2025-09-17T08:10:37Z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7B3B8456CA564BCAB96264DEBC397345_12</vt:lpwstr>
  </property>
  <property fmtid="{D5CDD505-2E9C-101B-9397-08002B2CF9AE}" pid="3" name="KSOProductBuildVer">
    <vt:lpwstr>1033-12.2.0.22549</vt:lpwstr>
  </property>
</Properties>
</file>